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su\Desktop\SDL MODIFICARE 2\"/>
    </mc:Choice>
  </mc:AlternateContent>
  <xr:revisionPtr revIDLastSave="0" documentId="13_ncr:1_{B0A695AF-F577-410A-9554-295F71B5C62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EADR" sheetId="1" r:id="rId1"/>
    <sheet name="EURI" sheetId="2" r:id="rId2"/>
  </sheets>
  <definedNames>
    <definedName name="_xlnm.Print_Area" localSheetId="0">FEADR!$A$1:$K$30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3" i="1"/>
  <c r="E21" i="1" l="1"/>
  <c r="F18" i="1" s="1"/>
  <c r="F22" i="1" s="1"/>
  <c r="F17" i="2"/>
  <c r="E21" i="2"/>
  <c r="F9" i="2"/>
  <c r="F10" i="1"/>
  <c r="E22" i="1" l="1"/>
  <c r="E24" i="1" s="1"/>
  <c r="H23" i="1" s="1"/>
  <c r="C4" i="1" l="1"/>
  <c r="H18" i="1"/>
  <c r="H21" i="1"/>
  <c r="H20" i="1"/>
  <c r="G16" i="1"/>
  <c r="G9" i="1"/>
  <c r="G14" i="1"/>
  <c r="G18" i="1"/>
  <c r="G10" i="1"/>
  <c r="C4" i="2"/>
</calcChain>
</file>

<file path=xl/sharedStrings.xml><?xml version="1.0" encoding="utf-8"?>
<sst xmlns="http://schemas.openxmlformats.org/spreadsheetml/2006/main" count="53" uniqueCount="34">
  <si>
    <t>PRIORITATE</t>
  </si>
  <si>
    <t>MĂSURA</t>
  </si>
  <si>
    <t>INTENSITATEA SPRIJINULUI</t>
  </si>
  <si>
    <t>CONTRIBUȚIA PUBLICĂ NERAMBURSABILĂ/PRIORITATE (FEADR + BUGET NAȚIONAL) EURO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</si>
  <si>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</si>
  <si>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</si>
  <si>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</si>
  <si>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</si>
  <si>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</si>
  <si>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</si>
  <si>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</si>
  <si>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</si>
  <si>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</si>
  <si>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</si>
  <si>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</si>
  <si>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</si>
  <si>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</si>
  <si>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</si>
  <si>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r>
      <t xml:space="preserve">CONTRIBUȚIA PUBLICĂ NERAMBURSABILĂ/ MĂSURĂ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</si>
  <si>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r>
      <t xml:space="preserve">CONTRIBUȚIA PUBLICĂ NERAMBURSABILĂ/ PRIORITATE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</si>
  <si>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t>TOTAL GENERAL - EURI</t>
  </si>
  <si>
    <t xml:space="preserve">    Valoarea alocată sM 19.4 și procentul aferent acesteia se calculează prin raportare la valoarea totală a sM 19.2 FEADR + EURI  </t>
  </si>
  <si>
    <t>ANEXA 4T - Planul de finanțare FEADR</t>
  </si>
  <si>
    <t>CONTRIBUȚIA PUBLICĂ NERAMBURSABILĂ/ MĂSURĂ (FEADR + BUGET NAȚIONAL)</t>
  </si>
  <si>
    <t xml:space="preserve">ALOCARE PUBLICĂ FEADR </t>
  </si>
  <si>
    <r>
      <rPr>
        <b/>
        <vertAlign val="superscript"/>
        <sz val="11"/>
        <color theme="3"/>
        <rFont val="Trebuchet MS"/>
        <family val="2"/>
      </rPr>
      <t>[2]</t>
    </r>
    <r>
      <rPr>
        <b/>
        <sz val="11"/>
        <color theme="3"/>
        <rFont val="Trebuchet MS"/>
        <family val="2"/>
        <charset val="238"/>
      </rPr>
      <t xml:space="preserve"> Va fi indicată valoarea procentuală pe fiecare prioritate raportată la valoarea  SDL - FEADR</t>
    </r>
  </si>
  <si>
    <t>Masura 1 /1C - Transfer de cunoștințe în domeniul agriculturii</t>
  </si>
  <si>
    <t>Masura 2.1/ 2A - Performanțe economice îmbunătățite pentru fermele din teritoriu</t>
  </si>
  <si>
    <t>Masura 2.2 /2B - Acces facil în domeniul agricol al unor fermieri calificați și reînnoirea generațiilor</t>
  </si>
  <si>
    <t>Măsura 3.1 / 6A - Dezvoltarea activităților non-agricole în teritoriul GAL</t>
  </si>
  <si>
    <t>Masura 3.2 / 6B - Servicii sociale îmbunătățite în teritoriul GAL</t>
  </si>
  <si>
    <t>90%; 100%</t>
  </si>
  <si>
    <t>Masura 3.3 / 6B - Integrarea minorităților locale</t>
  </si>
  <si>
    <t>Masura 3.4 / 6B - Modernizarea localităților din cadrul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</si>
</sst>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1"/>
      <name val="Trebuchet MS"/>
      <family val="2"/>
      <charset val="238"/>
    </font>
    <font>
      <b/>
      <vertAlign val="superscript"/>
      <sz val="11"/>
      <color theme="3"/>
      <name val="Trebuchet MS"/>
      <family val="2"/>
    </font>
    <font>
      <b/>
      <sz val="11"/>
      <color theme="3" tint="-0.249977111117893"/>
      <name val="Trebuchet MS"/>
      <family val="2"/>
      <charset val="238"/>
    </font>
    <font>
      <b/>
      <sz val="11"/>
      <color theme="3" tint="-0.249977111117893"/>
      <name val="Trebuchet MS"/>
      <family val="2"/>
    </font>
    <font>
      <b/>
      <sz val="11"/>
      <color rgb="FF002060"/>
      <name val="Trebuchet MS"/>
      <family val="2"/>
    </font>
    <font>
      <sz val="11"/>
      <color rgb="FF333399"/>
      <name val="Calibri"/>
      <family val="2"/>
    </font>
    <font>
      <b/>
      <sz val="11"/>
      <color rgb="FF244062"/>
      <name val="Trebuchet MS"/>
      <family val="2"/>
    </font>
    <font>
      <b/>
      <sz val="11"/>
      <color rgb="FF16365C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9" fillId="6" borderId="37" applyNumberFormat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9" xfId="1" applyFont="1" applyFill="1" applyBorder="1" applyAlignment="1">
      <alignment wrapText="1"/>
    </xf>
    <xf numFmtId="9" fontId="7" fillId="3" borderId="9" xfId="1" applyNumberFormat="1" applyFont="1" applyFill="1" applyBorder="1" applyAlignment="1">
      <alignment wrapText="1"/>
    </xf>
    <xf numFmtId="0" fontId="7" fillId="2" borderId="9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8" xfId="1" applyFont="1" applyFill="1" applyBorder="1" applyAlignment="1"/>
    <xf numFmtId="0" fontId="7" fillId="2" borderId="10" xfId="1" applyFont="1" applyBorder="1" applyAlignment="1">
      <alignment horizontal="center" vertical="center" wrapText="1"/>
    </xf>
    <xf numFmtId="49" fontId="7" fillId="2" borderId="11" xfId="1" applyNumberFormat="1" applyFont="1" applyBorder="1" applyAlignment="1">
      <alignment horizontal="center" vertical="center" wrapText="1"/>
    </xf>
    <xf numFmtId="0" fontId="10" fillId="2" borderId="1" xfId="1" applyFont="1" applyAlignment="1">
      <alignment horizontal="center" vertical="center" wrapText="1"/>
    </xf>
    <xf numFmtId="0" fontId="7" fillId="2" borderId="19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7" fillId="5" borderId="27" xfId="1" applyFont="1" applyFill="1" applyBorder="1" applyAlignment="1">
      <alignment wrapText="1"/>
    </xf>
    <xf numFmtId="0" fontId="7" fillId="3" borderId="13" xfId="1" applyFont="1" applyFill="1" applyBorder="1" applyAlignment="1">
      <alignment wrapText="1"/>
    </xf>
    <xf numFmtId="49" fontId="7" fillId="2" borderId="34" xfId="1" applyNumberFormat="1" applyFont="1" applyBorder="1" applyAlignment="1">
      <alignment horizontal="center" vertical="center" wrapText="1"/>
    </xf>
    <xf numFmtId="4" fontId="7" fillId="3" borderId="9" xfId="1" applyNumberFormat="1" applyFont="1" applyFill="1" applyBorder="1" applyAlignment="1">
      <alignment wrapText="1"/>
    </xf>
    <xf numFmtId="4" fontId="7" fillId="5" borderId="17" xfId="1" applyNumberFormat="1" applyFont="1" applyFill="1" applyBorder="1" applyAlignment="1">
      <alignment wrapText="1"/>
    </xf>
    <xf numFmtId="4" fontId="7" fillId="5" borderId="27" xfId="1" applyNumberFormat="1" applyFont="1" applyFill="1" applyBorder="1" applyAlignment="1">
      <alignment wrapText="1"/>
    </xf>
    <xf numFmtId="4" fontId="10" fillId="5" borderId="17" xfId="1" applyNumberFormat="1" applyFont="1" applyFill="1" applyBorder="1" applyAlignment="1">
      <alignment wrapText="1"/>
    </xf>
    <xf numFmtId="10" fontId="10" fillId="4" borderId="31" xfId="1" applyNumberFormat="1" applyFont="1" applyFill="1" applyBorder="1" applyAlignment="1">
      <alignment horizontal="center" wrapText="1"/>
    </xf>
    <xf numFmtId="4" fontId="14" fillId="4" borderId="28" xfId="1" applyNumberFormat="1" applyFont="1" applyFill="1" applyBorder="1" applyAlignment="1">
      <alignment wrapText="1"/>
    </xf>
    <xf numFmtId="4" fontId="7" fillId="0" borderId="1" xfId="1" applyNumberFormat="1" applyFont="1" applyFill="1" applyAlignment="1">
      <alignment wrapText="1"/>
    </xf>
    <xf numFmtId="4" fontId="10" fillId="3" borderId="9" xfId="1" applyNumberFormat="1" applyFont="1" applyFill="1" applyBorder="1" applyAlignment="1">
      <alignment wrapText="1"/>
    </xf>
    <xf numFmtId="0" fontId="7" fillId="2" borderId="14" xfId="1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wrapText="1"/>
    </xf>
    <xf numFmtId="0" fontId="7" fillId="3" borderId="13" xfId="1" applyFont="1" applyFill="1" applyBorder="1" applyAlignment="1">
      <alignment horizontal="center" wrapText="1"/>
    </xf>
    <xf numFmtId="3" fontId="7" fillId="3" borderId="21" xfId="1" applyNumberFormat="1" applyFont="1" applyFill="1" applyBorder="1" applyAlignment="1">
      <alignment horizontal="center" wrapText="1"/>
    </xf>
    <xf numFmtId="0" fontId="10" fillId="2" borderId="25" xfId="1" applyFont="1" applyBorder="1" applyAlignment="1">
      <alignment horizontal="center" vertical="center" wrapText="1"/>
    </xf>
    <xf numFmtId="4" fontId="16" fillId="3" borderId="9" xfId="1" applyNumberFormat="1" applyFont="1" applyFill="1" applyBorder="1" applyAlignment="1">
      <alignment wrapText="1"/>
    </xf>
    <xf numFmtId="0" fontId="17" fillId="0" borderId="9" xfId="0" applyFont="1" applyBorder="1" applyAlignment="1">
      <alignment wrapText="1"/>
    </xf>
    <xf numFmtId="4" fontId="7" fillId="0" borderId="9" xfId="1" applyNumberFormat="1" applyFont="1" applyFill="1" applyBorder="1" applyAlignment="1">
      <alignment wrapText="1"/>
    </xf>
    <xf numFmtId="9" fontId="7" fillId="3" borderId="9" xfId="1" applyNumberFormat="1" applyFont="1" applyFill="1" applyBorder="1" applyAlignment="1">
      <alignment horizontal="right" wrapText="1"/>
    </xf>
    <xf numFmtId="0" fontId="18" fillId="0" borderId="9" xfId="0" applyFont="1" applyBorder="1" applyAlignment="1">
      <alignment wrapText="1"/>
    </xf>
    <xf numFmtId="9" fontId="20" fillId="7" borderId="38" xfId="2" applyNumberFormat="1" applyFont="1" applyFill="1" applyBorder="1" applyAlignment="1">
      <alignment horizontal="right" wrapText="1"/>
    </xf>
    <xf numFmtId="9" fontId="21" fillId="7" borderId="37" xfId="2" applyNumberFormat="1" applyFont="1" applyFill="1" applyAlignment="1">
      <alignment horizontal="right" wrapText="1"/>
    </xf>
    <xf numFmtId="4" fontId="10" fillId="3" borderId="13" xfId="1" applyNumberFormat="1" applyFont="1" applyFill="1" applyBorder="1" applyAlignment="1">
      <alignment wrapText="1"/>
    </xf>
    <xf numFmtId="4" fontId="10" fillId="3" borderId="13" xfId="1" applyNumberFormat="1" applyFont="1" applyFill="1" applyBorder="1" applyAlignment="1">
      <alignment horizontal="center" wrapText="1"/>
    </xf>
    <xf numFmtId="10" fontId="10" fillId="3" borderId="32" xfId="1" applyNumberFormat="1" applyFont="1" applyFill="1" applyBorder="1" applyAlignment="1">
      <alignment horizontal="center" wrapText="1"/>
    </xf>
    <xf numFmtId="4" fontId="10" fillId="4" borderId="11" xfId="1" applyNumberFormat="1" applyFont="1" applyFill="1" applyBorder="1" applyAlignment="1">
      <alignment wrapText="1"/>
    </xf>
    <xf numFmtId="0" fontId="7" fillId="2" borderId="13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2" borderId="15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left" vertical="top" wrapText="1"/>
    </xf>
    <xf numFmtId="0" fontId="7" fillId="4" borderId="30" xfId="1" applyFont="1" applyFill="1" applyBorder="1" applyAlignment="1">
      <alignment horizontal="left" vertical="top" wrapText="1"/>
    </xf>
    <xf numFmtId="0" fontId="7" fillId="4" borderId="28" xfId="1" applyFont="1" applyFill="1" applyBorder="1" applyAlignment="1">
      <alignment horizontal="left" vertical="top" wrapText="1"/>
    </xf>
    <xf numFmtId="49" fontId="7" fillId="2" borderId="12" xfId="1" applyNumberFormat="1" applyFont="1" applyBorder="1" applyAlignment="1">
      <alignment horizontal="center" vertical="center" wrapText="1"/>
    </xf>
    <xf numFmtId="49" fontId="7" fillId="2" borderId="16" xfId="1" applyNumberFormat="1" applyFont="1" applyBorder="1" applyAlignment="1">
      <alignment horizontal="center" vertical="center" wrapText="1"/>
    </xf>
    <xf numFmtId="0" fontId="7" fillId="2" borderId="35" xfId="1" applyFont="1" applyBorder="1" applyAlignment="1">
      <alignment horizontal="center" vertical="center" wrapText="1"/>
    </xf>
    <xf numFmtId="0" fontId="7" fillId="2" borderId="36" xfId="1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wrapText="1"/>
    </xf>
    <xf numFmtId="4" fontId="7" fillId="3" borderId="9" xfId="1" applyNumberFormat="1" applyFont="1" applyFill="1" applyBorder="1" applyAlignment="1">
      <alignment horizontal="center" wrapText="1"/>
    </xf>
    <xf numFmtId="10" fontId="7" fillId="3" borderId="21" xfId="1" applyNumberFormat="1" applyFont="1" applyFill="1" applyBorder="1" applyAlignment="1">
      <alignment horizontal="center" wrapText="1"/>
    </xf>
    <xf numFmtId="4" fontId="10" fillId="3" borderId="9" xfId="1" applyNumberFormat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4" fontId="10" fillId="5" borderId="5" xfId="1" applyNumberFormat="1" applyFont="1" applyFill="1" applyBorder="1" applyAlignment="1">
      <alignment horizontal="center" wrapText="1"/>
    </xf>
    <xf numFmtId="4" fontId="10" fillId="5" borderId="7" xfId="1" applyNumberFormat="1" applyFont="1" applyFill="1" applyBorder="1" applyAlignment="1">
      <alignment horizontal="center" wrapText="1"/>
    </xf>
    <xf numFmtId="10" fontId="10" fillId="3" borderId="21" xfId="1" applyNumberFormat="1" applyFont="1" applyFill="1" applyBorder="1" applyAlignment="1">
      <alignment horizontal="center" wrapText="1"/>
    </xf>
    <xf numFmtId="49" fontId="7" fillId="2" borderId="33" xfId="1" applyNumberFormat="1" applyFont="1" applyBorder="1" applyAlignment="1">
      <alignment horizontal="center" vertical="center" wrapText="1"/>
    </xf>
    <xf numFmtId="0" fontId="7" fillId="5" borderId="24" xfId="1" applyFont="1" applyFill="1" applyBorder="1" applyAlignment="1">
      <alignment horizontal="center" wrapText="1"/>
    </xf>
    <xf numFmtId="0" fontId="7" fillId="5" borderId="25" xfId="1" applyFont="1" applyFill="1" applyBorder="1" applyAlignment="1">
      <alignment horizontal="center" wrapText="1"/>
    </xf>
    <xf numFmtId="0" fontId="7" fillId="5" borderId="26" xfId="1" applyFont="1" applyFill="1" applyBorder="1" applyAlignment="1">
      <alignment horizontal="center" wrapText="1"/>
    </xf>
    <xf numFmtId="3" fontId="7" fillId="3" borderId="21" xfId="1" applyNumberFormat="1" applyFont="1" applyFill="1" applyBorder="1" applyAlignment="1">
      <alignment horizontal="center" wrapText="1"/>
    </xf>
    <xf numFmtId="4" fontId="10" fillId="3" borderId="21" xfId="1" applyNumberFormat="1" applyFont="1" applyFill="1" applyBorder="1" applyAlignment="1">
      <alignment horizontal="center" wrapText="1"/>
    </xf>
    <xf numFmtId="49" fontId="7" fillId="2" borderId="22" xfId="1" applyNumberFormat="1" applyFont="1" applyBorder="1" applyAlignment="1">
      <alignment horizontal="center" vertical="center" wrapText="1"/>
    </xf>
    <xf numFmtId="49" fontId="7" fillId="2" borderId="23" xfId="1" applyNumberFormat="1" applyFont="1" applyBorder="1" applyAlignment="1">
      <alignment horizontal="center" vertical="center" wrapText="1"/>
    </xf>
    <xf numFmtId="3" fontId="10" fillId="3" borderId="21" xfId="1" applyNumberFormat="1" applyFont="1" applyFill="1" applyBorder="1" applyAlignment="1">
      <alignment horizontal="center" wrapText="1"/>
    </xf>
  </cellXfs>
  <cellStyles count="3">
    <cellStyle name="Excel_BuiltIn_Input" xfId="2" xr:uid="{E30C3CA3-EBE8-4F0D-A0C5-C6989233B7F5}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opLeftCell="A15" zoomScale="75" zoomScaleNormal="75" workbookViewId="0">
      <selection sqref="A1:G31"/>
    </sheetView>
  </sheetViews>
  <sheetFormatPr defaultRowHeight="14.4" x14ac:dyDescent="0.3"/>
  <cols>
    <col min="1" max="1" width="16" customWidth="1"/>
    <col min="2" max="2" width="16.5546875" customWidth="1"/>
    <col min="3" max="3" width="25.5546875" customWidth="1"/>
    <col min="4" max="4" width="17.6640625" customWidth="1"/>
    <col min="5" max="5" width="25.33203125" customWidth="1"/>
    <col min="6" max="6" width="26.88671875" customWidth="1"/>
    <col min="7" max="7" width="17.5546875" customWidth="1"/>
  </cols>
  <sheetData>
    <row r="1" spans="1:8" ht="16.5" customHeight="1" x14ac:dyDescent="0.3">
      <c r="A1" s="7" t="s">
        <v>22</v>
      </c>
      <c r="B1" s="5"/>
      <c r="C1" s="5"/>
      <c r="D1" s="5"/>
      <c r="E1" s="5"/>
      <c r="F1" s="5"/>
      <c r="G1" s="5"/>
      <c r="H1" s="2"/>
    </row>
    <row r="2" spans="1:8" x14ac:dyDescent="0.3">
      <c r="A2" s="15"/>
      <c r="B2" s="5"/>
      <c r="C2" s="5"/>
      <c r="D2" s="5"/>
      <c r="E2" s="5"/>
      <c r="F2" s="5"/>
      <c r="G2" s="5"/>
      <c r="H2" s="2"/>
    </row>
    <row r="3" spans="1:8" ht="43.2" x14ac:dyDescent="0.3">
      <c r="A3" s="11" t="s">
        <v>8</v>
      </c>
      <c r="B3" s="14" t="s">
        <v>9</v>
      </c>
      <c r="C3" s="12" t="s">
        <v>7</v>
      </c>
      <c r="E3" s="2"/>
      <c r="F3" s="5"/>
      <c r="G3" s="5"/>
      <c r="H3" s="2"/>
    </row>
    <row r="4" spans="1:8" x14ac:dyDescent="0.3">
      <c r="A4" s="41">
        <v>1135.52</v>
      </c>
      <c r="B4" s="13">
        <v>78292</v>
      </c>
      <c r="C4" s="32">
        <f>E24</f>
        <v>4150035.65</v>
      </c>
      <c r="E4" s="2"/>
      <c r="F4" s="5"/>
      <c r="G4" s="5"/>
      <c r="H4" s="2"/>
    </row>
    <row r="5" spans="1:8" x14ac:dyDescent="0.3">
      <c r="A5" s="5"/>
      <c r="B5" s="5"/>
      <c r="C5" s="5"/>
      <c r="D5" s="5"/>
      <c r="E5" s="5"/>
      <c r="F5" s="5"/>
      <c r="G5" s="5"/>
      <c r="H5" s="2"/>
    </row>
    <row r="6" spans="1:8" ht="15" thickBot="1" x14ac:dyDescent="0.35">
      <c r="A6" s="5"/>
      <c r="B6" s="5"/>
      <c r="C6" s="5"/>
      <c r="D6" s="5"/>
      <c r="E6" s="5"/>
      <c r="F6" s="5"/>
      <c r="G6" s="5"/>
      <c r="H6" s="2"/>
    </row>
    <row r="7" spans="1:8" ht="71.25" customHeight="1" x14ac:dyDescent="0.3">
      <c r="A7" s="57" t="s">
        <v>6</v>
      </c>
      <c r="B7" s="50" t="s">
        <v>0</v>
      </c>
      <c r="C7" s="50" t="s">
        <v>1</v>
      </c>
      <c r="D7" s="59" t="s">
        <v>2</v>
      </c>
      <c r="E7" s="34" t="s">
        <v>23</v>
      </c>
      <c r="F7" s="50" t="s">
        <v>3</v>
      </c>
      <c r="G7" s="52" t="s">
        <v>10</v>
      </c>
      <c r="H7" s="2"/>
    </row>
    <row r="8" spans="1:8" ht="15" thickBot="1" x14ac:dyDescent="0.35">
      <c r="A8" s="58"/>
      <c r="B8" s="51"/>
      <c r="C8" s="51"/>
      <c r="D8" s="60"/>
      <c r="E8" s="38" t="s">
        <v>24</v>
      </c>
      <c r="F8" s="51"/>
      <c r="G8" s="53"/>
      <c r="H8" s="2"/>
    </row>
    <row r="9" spans="1:8" ht="43.2" x14ac:dyDescent="0.3">
      <c r="A9" s="57" t="s">
        <v>5</v>
      </c>
      <c r="B9" s="36">
        <v>1</v>
      </c>
      <c r="C9" s="24" t="s">
        <v>26</v>
      </c>
      <c r="D9" s="10">
        <v>1</v>
      </c>
      <c r="E9" s="46">
        <v>0</v>
      </c>
      <c r="F9" s="47">
        <v>0</v>
      </c>
      <c r="G9" s="48">
        <f>F9/E24</f>
        <v>0</v>
      </c>
      <c r="H9" s="2"/>
    </row>
    <row r="10" spans="1:8" ht="57.6" x14ac:dyDescent="0.3">
      <c r="A10" s="71"/>
      <c r="B10" s="61">
        <v>2</v>
      </c>
      <c r="C10" s="9" t="s">
        <v>27</v>
      </c>
      <c r="D10" s="10">
        <v>1</v>
      </c>
      <c r="E10" s="26">
        <v>105000</v>
      </c>
      <c r="F10" s="62">
        <f>E10+E11</f>
        <v>445000</v>
      </c>
      <c r="G10" s="63">
        <f>F10/E24</f>
        <v>0.10722799453542044</v>
      </c>
      <c r="H10" s="2"/>
    </row>
    <row r="11" spans="1:8" ht="57.6" x14ac:dyDescent="0.3">
      <c r="A11" s="71"/>
      <c r="B11" s="61"/>
      <c r="C11" s="9" t="s">
        <v>28</v>
      </c>
      <c r="D11" s="10">
        <v>1</v>
      </c>
      <c r="E11" s="26">
        <v>340000</v>
      </c>
      <c r="F11" s="62"/>
      <c r="G11" s="63"/>
      <c r="H11" s="2"/>
    </row>
    <row r="12" spans="1:8" x14ac:dyDescent="0.3">
      <c r="A12" s="71"/>
      <c r="B12" s="61">
        <v>3</v>
      </c>
      <c r="C12" s="9"/>
      <c r="D12" s="10"/>
      <c r="E12" s="33"/>
      <c r="F12" s="64"/>
      <c r="G12" s="70"/>
      <c r="H12" s="2"/>
    </row>
    <row r="13" spans="1:8" x14ac:dyDescent="0.3">
      <c r="A13" s="71"/>
      <c r="B13" s="61"/>
      <c r="C13" s="9"/>
      <c r="D13" s="10"/>
      <c r="E13" s="33"/>
      <c r="F13" s="64"/>
      <c r="G13" s="70"/>
      <c r="H13" s="2"/>
    </row>
    <row r="14" spans="1:8" x14ac:dyDescent="0.3">
      <c r="A14" s="71"/>
      <c r="B14" s="61">
        <v>4</v>
      </c>
      <c r="C14" s="9"/>
      <c r="D14" s="10"/>
      <c r="E14" s="26"/>
      <c r="F14" s="62"/>
      <c r="G14" s="63">
        <f>F14/E24</f>
        <v>0</v>
      </c>
      <c r="H14" s="2"/>
    </row>
    <row r="15" spans="1:8" x14ac:dyDescent="0.3">
      <c r="A15" s="71"/>
      <c r="B15" s="61"/>
      <c r="C15" s="9"/>
      <c r="D15" s="10"/>
      <c r="E15" s="26"/>
      <c r="F15" s="62"/>
      <c r="G15" s="63"/>
      <c r="H15" s="2"/>
    </row>
    <row r="16" spans="1:8" x14ac:dyDescent="0.3">
      <c r="A16" s="71"/>
      <c r="B16" s="61">
        <v>5</v>
      </c>
      <c r="C16" s="9"/>
      <c r="D16" s="10"/>
      <c r="E16" s="26"/>
      <c r="F16" s="62"/>
      <c r="G16" s="63">
        <f>F16/E24</f>
        <v>0</v>
      </c>
      <c r="H16" s="2"/>
    </row>
    <row r="17" spans="1:8" x14ac:dyDescent="0.3">
      <c r="A17" s="71"/>
      <c r="B17" s="61"/>
      <c r="C17" s="9"/>
      <c r="D17" s="10"/>
      <c r="E17" s="26"/>
      <c r="F17" s="62"/>
      <c r="G17" s="63"/>
      <c r="H17" s="2"/>
    </row>
    <row r="18" spans="1:8" ht="57.6" x14ac:dyDescent="0.3">
      <c r="A18" s="71"/>
      <c r="B18" s="61">
        <v>6</v>
      </c>
      <c r="C18" s="9" t="s">
        <v>29</v>
      </c>
      <c r="D18" s="10">
        <v>1</v>
      </c>
      <c r="E18" s="33">
        <f>1368740.67+12543.02+7722.72+993.59</f>
        <v>1390000</v>
      </c>
      <c r="F18" s="64">
        <f>E18+E20+E21+E19</f>
        <v>2874426.0399999996</v>
      </c>
      <c r="G18" s="70">
        <f>F18/E24</f>
        <v>0.69262683080806775</v>
      </c>
      <c r="H18" s="2">
        <f>E18/E24*100</f>
        <v>33.493688180726835</v>
      </c>
    </row>
    <row r="19" spans="1:8" ht="43.2" x14ac:dyDescent="0.3">
      <c r="A19" s="71"/>
      <c r="B19" s="61"/>
      <c r="C19" s="9" t="s">
        <v>30</v>
      </c>
      <c r="D19" s="42" t="s">
        <v>31</v>
      </c>
      <c r="E19" s="39">
        <v>50172.07</v>
      </c>
      <c r="F19" s="64"/>
      <c r="G19" s="70"/>
      <c r="H19" s="2"/>
    </row>
    <row r="20" spans="1:8" ht="43.2" x14ac:dyDescent="0.3">
      <c r="A20" s="71"/>
      <c r="B20" s="61"/>
      <c r="C20" s="9" t="s">
        <v>32</v>
      </c>
      <c r="D20" s="42" t="s">
        <v>31</v>
      </c>
      <c r="E20" s="39">
        <v>25086.03</v>
      </c>
      <c r="F20" s="64"/>
      <c r="G20" s="70"/>
      <c r="H20" s="2">
        <f>E20/E24*100</f>
        <v>0.60447745792256025</v>
      </c>
    </row>
    <row r="21" spans="1:8" ht="43.2" x14ac:dyDescent="0.3">
      <c r="A21" s="71"/>
      <c r="B21" s="61"/>
      <c r="C21" s="40" t="s">
        <v>33</v>
      </c>
      <c r="D21" s="42" t="s">
        <v>31</v>
      </c>
      <c r="E21" s="33">
        <f>1416890.66-7722.72</f>
        <v>1409167.94</v>
      </c>
      <c r="F21" s="64"/>
      <c r="G21" s="70"/>
      <c r="H21" s="2">
        <f>E21/E24*100</f>
        <v>33.955562285350489</v>
      </c>
    </row>
    <row r="22" spans="1:8" ht="15" thickBot="1" x14ac:dyDescent="0.35">
      <c r="A22" s="72" t="s">
        <v>15</v>
      </c>
      <c r="B22" s="73"/>
      <c r="C22" s="73"/>
      <c r="D22" s="74"/>
      <c r="E22" s="27">
        <f>SUM(E9:E21)</f>
        <v>3319426.04</v>
      </c>
      <c r="F22" s="29">
        <f>F10+F12+F18+F9</f>
        <v>3319426.0399999996</v>
      </c>
      <c r="G22" s="28"/>
      <c r="H22" s="2"/>
    </row>
    <row r="23" spans="1:8" ht="30" customHeight="1" x14ac:dyDescent="0.3">
      <c r="A23" s="17" t="s">
        <v>4</v>
      </c>
      <c r="B23" s="54" t="s">
        <v>11</v>
      </c>
      <c r="C23" s="55"/>
      <c r="D23" s="56"/>
      <c r="E23" s="49">
        <f>831603.2-993.59</f>
        <v>830609.61</v>
      </c>
      <c r="F23" s="31"/>
      <c r="G23" s="30">
        <v>0.19139999999999999</v>
      </c>
      <c r="H23" s="21">
        <f>E23/E24*100</f>
        <v>20.014517465651167</v>
      </c>
    </row>
    <row r="24" spans="1:8" ht="15" thickBot="1" x14ac:dyDescent="0.35">
      <c r="A24" s="65" t="s">
        <v>13</v>
      </c>
      <c r="B24" s="66"/>
      <c r="C24" s="66"/>
      <c r="D24" s="67"/>
      <c r="E24" s="68">
        <f>E22+E23</f>
        <v>4150035.65</v>
      </c>
      <c r="F24" s="68"/>
      <c r="G24" s="69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s="1" customFormat="1" ht="16.8" x14ac:dyDescent="0.3">
      <c r="A26" s="3"/>
      <c r="B26" s="4"/>
      <c r="C26" s="4"/>
      <c r="D26" s="4"/>
      <c r="E26" s="4"/>
      <c r="F26" s="4"/>
      <c r="G26" s="4"/>
      <c r="H26" s="5"/>
    </row>
    <row r="27" spans="1:8" s="1" customFormat="1" ht="16.8" x14ac:dyDescent="0.3">
      <c r="A27" s="3" t="s">
        <v>14</v>
      </c>
      <c r="B27" s="3"/>
      <c r="C27" s="4"/>
      <c r="D27" s="4"/>
      <c r="E27" s="4"/>
      <c r="F27" s="4"/>
      <c r="G27" s="4"/>
      <c r="H27" s="5"/>
    </row>
    <row r="28" spans="1:8" s="1" customFormat="1" ht="16.8" x14ac:dyDescent="0.3">
      <c r="A28" s="22" t="s">
        <v>25</v>
      </c>
      <c r="B28" s="6"/>
      <c r="C28" s="6"/>
      <c r="D28" s="4"/>
      <c r="E28" s="4"/>
      <c r="F28" s="4"/>
      <c r="G28" s="4"/>
      <c r="H28" s="5"/>
    </row>
    <row r="29" spans="1:8" s="1" customFormat="1" ht="16.8" x14ac:dyDescent="0.3">
      <c r="A29" s="3" t="s">
        <v>12</v>
      </c>
      <c r="B29" s="4"/>
      <c r="C29" s="4"/>
      <c r="D29" s="4"/>
      <c r="E29" s="4"/>
      <c r="F29" s="4"/>
      <c r="G29" s="4"/>
      <c r="H29" s="5"/>
    </row>
    <row r="30" spans="1:8" s="1" customFormat="1" x14ac:dyDescent="0.3">
      <c r="A30" s="22" t="s">
        <v>21</v>
      </c>
      <c r="B30" s="4"/>
      <c r="C30" s="4"/>
      <c r="D30" s="4"/>
      <c r="E30" s="4"/>
      <c r="F30" s="4"/>
      <c r="G30" s="4"/>
      <c r="H30" s="5"/>
    </row>
    <row r="31" spans="1:8" s="1" customFormat="1" ht="16.8" x14ac:dyDescent="0.3">
      <c r="A31" s="3"/>
      <c r="B31" s="4"/>
      <c r="C31" s="4"/>
      <c r="D31" s="4"/>
      <c r="E31" s="4"/>
      <c r="F31" s="4"/>
      <c r="G31" s="4"/>
      <c r="H31" s="5"/>
    </row>
    <row r="32" spans="1:8" s="1" customFormat="1" x14ac:dyDescent="0.3">
      <c r="A32" s="6"/>
      <c r="B32" s="4"/>
      <c r="C32" s="4"/>
      <c r="D32" s="4"/>
      <c r="E32" s="4"/>
      <c r="F32" s="4"/>
      <c r="G32" s="4"/>
      <c r="H32" s="5"/>
    </row>
    <row r="33" spans="1:8" x14ac:dyDescent="0.3">
      <c r="A33" s="2"/>
      <c r="B33" s="2"/>
      <c r="C33" s="2"/>
      <c r="D33" s="2"/>
      <c r="E33" s="2"/>
      <c r="F33" s="2"/>
      <c r="G33" s="2"/>
      <c r="H33" s="2"/>
    </row>
  </sheetData>
  <mergeCells count="26">
    <mergeCell ref="A24:D24"/>
    <mergeCell ref="E24:G24"/>
    <mergeCell ref="G16:G17"/>
    <mergeCell ref="B18:B21"/>
    <mergeCell ref="F18:F21"/>
    <mergeCell ref="G18:G21"/>
    <mergeCell ref="A9:A21"/>
    <mergeCell ref="G12:G13"/>
    <mergeCell ref="B14:B15"/>
    <mergeCell ref="F14:F15"/>
    <mergeCell ref="G14:G15"/>
    <mergeCell ref="B16:B17"/>
    <mergeCell ref="F16:F17"/>
    <mergeCell ref="A22:D22"/>
    <mergeCell ref="F7:F8"/>
    <mergeCell ref="G7:G8"/>
    <mergeCell ref="B23:D23"/>
    <mergeCell ref="A7:A8"/>
    <mergeCell ref="B7:B8"/>
    <mergeCell ref="C7:C8"/>
    <mergeCell ref="D7:D8"/>
    <mergeCell ref="B10:B11"/>
    <mergeCell ref="F10:F11"/>
    <mergeCell ref="G10:G11"/>
    <mergeCell ref="B12:B13"/>
    <mergeCell ref="F12:F13"/>
  </mergeCells>
  <pageMargins left="0.7" right="0.7" top="0.75" bottom="1.5" header="0.3" footer="0.3"/>
  <pageSetup paperSize="9" scale="75" orientation="landscape" r:id="rId1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tabSelected="1" topLeftCell="A11" workbookViewId="0">
      <selection sqref="A1:F21"/>
    </sheetView>
  </sheetViews>
  <sheetFormatPr defaultRowHeight="14.4" x14ac:dyDescent="0.3"/>
  <cols>
    <col min="1" max="1" width="18.5546875" customWidth="1"/>
    <col min="2" max="2" width="16.44140625" customWidth="1"/>
    <col min="3" max="3" width="25.33203125" customWidth="1"/>
    <col min="4" max="4" width="16.109375" customWidth="1"/>
    <col min="5" max="5" width="23.88671875" customWidth="1"/>
    <col min="6" max="6" width="22.6640625" customWidth="1"/>
  </cols>
  <sheetData>
    <row r="1" spans="1:6" x14ac:dyDescent="0.3">
      <c r="A1" s="7" t="s">
        <v>16</v>
      </c>
      <c r="B1" s="5"/>
      <c r="C1" s="5"/>
      <c r="D1" s="5"/>
      <c r="E1" s="5"/>
      <c r="F1" s="5"/>
    </row>
    <row r="2" spans="1:6" x14ac:dyDescent="0.3">
      <c r="A2" s="15"/>
      <c r="B2" s="5"/>
      <c r="C2" s="5"/>
      <c r="D2" s="5"/>
      <c r="E2" s="5"/>
      <c r="F2" s="5"/>
    </row>
    <row r="3" spans="1:6" ht="43.2" x14ac:dyDescent="0.3">
      <c r="A3" s="11" t="s">
        <v>8</v>
      </c>
      <c r="B3" s="14" t="s">
        <v>9</v>
      </c>
      <c r="C3" s="18" t="s">
        <v>17</v>
      </c>
      <c r="E3" s="2"/>
      <c r="F3" s="5"/>
    </row>
    <row r="4" spans="1:6" x14ac:dyDescent="0.3">
      <c r="A4" s="41">
        <v>1135.52</v>
      </c>
      <c r="B4" s="13">
        <v>78292</v>
      </c>
      <c r="C4" s="32">
        <f>E21</f>
        <v>190273.31</v>
      </c>
      <c r="E4" s="2"/>
      <c r="F4" s="5"/>
    </row>
    <row r="5" spans="1:6" x14ac:dyDescent="0.3">
      <c r="A5" s="5"/>
      <c r="B5" s="5"/>
      <c r="C5" s="5"/>
      <c r="D5" s="5"/>
      <c r="E5" s="5"/>
      <c r="F5" s="5"/>
    </row>
    <row r="6" spans="1:6" ht="15" thickBot="1" x14ac:dyDescent="0.35">
      <c r="A6" s="5"/>
      <c r="B6" s="5"/>
      <c r="C6" s="5"/>
      <c r="D6" s="5"/>
      <c r="E6" s="5"/>
      <c r="F6" s="5"/>
    </row>
    <row r="7" spans="1:6" ht="57.6" x14ac:dyDescent="0.3">
      <c r="A7" s="25" t="s">
        <v>6</v>
      </c>
      <c r="B7" s="19" t="s">
        <v>0</v>
      </c>
      <c r="C7" s="19" t="s">
        <v>1</v>
      </c>
      <c r="D7" s="19" t="s">
        <v>2</v>
      </c>
      <c r="E7" s="16" t="s">
        <v>18</v>
      </c>
      <c r="F7" s="20" t="s">
        <v>19</v>
      </c>
    </row>
    <row r="8" spans="1:6" ht="49.5" customHeight="1" x14ac:dyDescent="0.3">
      <c r="A8" s="77" t="s">
        <v>5</v>
      </c>
      <c r="B8" s="35">
        <v>1</v>
      </c>
      <c r="C8" s="9" t="s">
        <v>26</v>
      </c>
      <c r="D8" s="10">
        <v>1</v>
      </c>
      <c r="E8" s="26"/>
      <c r="F8" s="37"/>
    </row>
    <row r="9" spans="1:6" ht="72.75" customHeight="1" x14ac:dyDescent="0.3">
      <c r="A9" s="77"/>
      <c r="B9" s="61">
        <v>2</v>
      </c>
      <c r="C9" s="9" t="s">
        <v>27</v>
      </c>
      <c r="D9" s="10">
        <v>1</v>
      </c>
      <c r="E9" s="26"/>
      <c r="F9" s="79">
        <f>E10</f>
        <v>180000</v>
      </c>
    </row>
    <row r="10" spans="1:6" ht="85.5" customHeight="1" x14ac:dyDescent="0.3">
      <c r="A10" s="77"/>
      <c r="B10" s="61"/>
      <c r="C10" s="9" t="s">
        <v>28</v>
      </c>
      <c r="D10" s="10">
        <v>1</v>
      </c>
      <c r="E10" s="33">
        <v>180000</v>
      </c>
      <c r="F10" s="79"/>
    </row>
    <row r="11" spans="1:6" x14ac:dyDescent="0.3">
      <c r="A11" s="77"/>
      <c r="B11" s="61">
        <v>3</v>
      </c>
      <c r="C11" s="9"/>
      <c r="D11" s="9"/>
      <c r="E11" s="26"/>
      <c r="F11" s="75"/>
    </row>
    <row r="12" spans="1:6" x14ac:dyDescent="0.3">
      <c r="A12" s="77"/>
      <c r="B12" s="61"/>
      <c r="C12" s="9"/>
      <c r="D12" s="9"/>
      <c r="E12" s="26"/>
      <c r="F12" s="75"/>
    </row>
    <row r="13" spans="1:6" x14ac:dyDescent="0.3">
      <c r="A13" s="77"/>
      <c r="B13" s="61">
        <v>4</v>
      </c>
      <c r="C13" s="9"/>
      <c r="D13" s="9"/>
      <c r="E13" s="26"/>
      <c r="F13" s="75"/>
    </row>
    <row r="14" spans="1:6" x14ac:dyDescent="0.3">
      <c r="A14" s="77"/>
      <c r="B14" s="61"/>
      <c r="C14" s="9"/>
      <c r="D14" s="9"/>
      <c r="E14" s="26"/>
      <c r="F14" s="75"/>
    </row>
    <row r="15" spans="1:6" x14ac:dyDescent="0.3">
      <c r="A15" s="77"/>
      <c r="B15" s="61">
        <v>5</v>
      </c>
      <c r="C15" s="9"/>
      <c r="D15" s="10"/>
      <c r="E15" s="26"/>
      <c r="F15" s="75"/>
    </row>
    <row r="16" spans="1:6" x14ac:dyDescent="0.3">
      <c r="A16" s="77"/>
      <c r="B16" s="61"/>
      <c r="C16" s="9"/>
      <c r="D16" s="9"/>
      <c r="E16" s="26"/>
      <c r="F16" s="75"/>
    </row>
    <row r="17" spans="1:6" ht="57.6" x14ac:dyDescent="0.3">
      <c r="A17" s="77"/>
      <c r="B17" s="61">
        <v>6</v>
      </c>
      <c r="C17" s="9" t="s">
        <v>29</v>
      </c>
      <c r="D17" s="44">
        <v>1</v>
      </c>
      <c r="E17" s="26"/>
      <c r="F17" s="76">
        <f>E18</f>
        <v>10273.31</v>
      </c>
    </row>
    <row r="18" spans="1:6" ht="43.2" x14ac:dyDescent="0.3">
      <c r="A18" s="77"/>
      <c r="B18" s="61"/>
      <c r="C18" s="9" t="s">
        <v>30</v>
      </c>
      <c r="D18" s="45" t="s">
        <v>31</v>
      </c>
      <c r="E18" s="33">
        <v>10273.31</v>
      </c>
      <c r="F18" s="76"/>
    </row>
    <row r="19" spans="1:6" ht="43.2" x14ac:dyDescent="0.3">
      <c r="A19" s="77"/>
      <c r="B19" s="61"/>
      <c r="C19" s="9" t="s">
        <v>32</v>
      </c>
      <c r="D19" s="45" t="s">
        <v>31</v>
      </c>
      <c r="E19" s="26"/>
      <c r="F19" s="76"/>
    </row>
    <row r="20" spans="1:6" ht="57.6" x14ac:dyDescent="0.3">
      <c r="A20" s="78"/>
      <c r="B20" s="61"/>
      <c r="C20" s="43" t="s">
        <v>33</v>
      </c>
      <c r="D20" s="45" t="s">
        <v>31</v>
      </c>
      <c r="E20" s="26"/>
      <c r="F20" s="76"/>
    </row>
    <row r="21" spans="1:6" ht="15" thickBot="1" x14ac:dyDescent="0.35">
      <c r="A21" s="72" t="s">
        <v>20</v>
      </c>
      <c r="B21" s="73"/>
      <c r="C21" s="73"/>
      <c r="D21" s="74"/>
      <c r="E21" s="29">
        <f>E20+E19+E18+E17+E10+E9+E8</f>
        <v>190273.31</v>
      </c>
      <c r="F21" s="23"/>
    </row>
    <row r="22" spans="1:6" x14ac:dyDescent="0.3">
      <c r="A22" s="2"/>
      <c r="B22" s="2"/>
      <c r="C22" s="2"/>
      <c r="D22" s="2"/>
      <c r="E22" s="2"/>
      <c r="F22" s="2"/>
    </row>
    <row r="23" spans="1:6" ht="16.8" x14ac:dyDescent="0.3">
      <c r="A23" s="3"/>
      <c r="B23" s="4"/>
      <c r="C23" s="4"/>
      <c r="D23" s="4"/>
      <c r="E23" s="4"/>
      <c r="F23" s="4"/>
    </row>
    <row r="24" spans="1:6" ht="16.8" x14ac:dyDescent="0.3">
      <c r="A24" s="3"/>
      <c r="B24" s="3"/>
      <c r="C24" s="4"/>
      <c r="D24" s="4"/>
      <c r="E24" s="4"/>
      <c r="F24" s="4"/>
    </row>
    <row r="25" spans="1:6" ht="16.8" x14ac:dyDescent="0.3">
      <c r="A25" s="3"/>
      <c r="B25" s="3"/>
      <c r="C25" s="3"/>
      <c r="D25" s="4"/>
      <c r="E25" s="4"/>
      <c r="F25" s="4"/>
    </row>
    <row r="26" spans="1:6" ht="16.8" x14ac:dyDescent="0.3">
      <c r="A26" s="3"/>
      <c r="B26" s="4"/>
      <c r="C26" s="4"/>
      <c r="D26" s="4"/>
      <c r="E26" s="4"/>
      <c r="F26" s="4"/>
    </row>
    <row r="27" spans="1:6" x14ac:dyDescent="0.3">
      <c r="A27" s="8"/>
      <c r="B27" s="4"/>
      <c r="C27" s="4"/>
      <c r="D27" s="4"/>
      <c r="E27" s="4"/>
      <c r="F27" s="4"/>
    </row>
  </sheetData>
  <mergeCells count="12">
    <mergeCell ref="B15:B16"/>
    <mergeCell ref="F15:F16"/>
    <mergeCell ref="B17:B20"/>
    <mergeCell ref="F17:F20"/>
    <mergeCell ref="A21:D21"/>
    <mergeCell ref="A8:A20"/>
    <mergeCell ref="B9:B10"/>
    <mergeCell ref="F9:F10"/>
    <mergeCell ref="B11:B12"/>
    <mergeCell ref="F11:F12"/>
    <mergeCell ref="B13:B14"/>
    <mergeCell ref="F13:F14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M P</cp:lastModifiedBy>
  <cp:lastPrinted>2024-12-31T02:50:40Z</cp:lastPrinted>
  <dcterms:created xsi:type="dcterms:W3CDTF">2016-01-12T11:18:24Z</dcterms:created>
  <dcterms:modified xsi:type="dcterms:W3CDTF">2024-12-31T02:50:46Z</dcterms:modified>
</cp:coreProperties>
</file>